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13_ncr:1_{D85F5085-CA66-4E1A-B737-16941208C6FF}" xr6:coauthVersionLast="43" xr6:coauthVersionMax="43" xr10:uidLastSave="{00000000-0000-0000-0000-000000000000}"/>
  <bookViews>
    <workbookView xWindow="-108" yWindow="-108" windowWidth="23256" windowHeight="12576" xr2:uid="{7F3FD0FA-8594-4B99-9517-EA7D8FF3B1EF}"/>
  </bookViews>
  <sheets>
    <sheet name="Hoja1" sheetId="1" r:id="rId1"/>
  </sheets>
  <definedNames>
    <definedName name="_xlnm.Print_Area" localSheetId="0">Hoja1!$B$1:$J$55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4" i="1" l="1"/>
  <c r="J43" i="1" s="1"/>
  <c r="G44" i="1"/>
  <c r="G43" i="1" s="1"/>
  <c r="J42" i="1"/>
  <c r="G42" i="1"/>
  <c r="I41" i="1"/>
  <c r="H41" i="1"/>
  <c r="F41" i="1"/>
  <c r="E41" i="1"/>
  <c r="G41" i="1" s="1"/>
  <c r="I40" i="1"/>
  <c r="H40" i="1"/>
  <c r="F40" i="1"/>
  <c r="G40" i="1" s="1"/>
  <c r="E40" i="1"/>
  <c r="J38" i="1"/>
  <c r="G38" i="1"/>
  <c r="H37" i="1"/>
  <c r="J35" i="1"/>
  <c r="G35" i="1"/>
  <c r="I34" i="1"/>
  <c r="H34" i="1"/>
  <c r="F34" i="1"/>
  <c r="E34" i="1"/>
  <c r="G34" i="1" s="1"/>
  <c r="J33" i="1"/>
  <c r="I33" i="1"/>
  <c r="H33" i="1"/>
  <c r="F33" i="1"/>
  <c r="E33" i="1"/>
  <c r="I32" i="1"/>
  <c r="H32" i="1"/>
  <c r="F32" i="1"/>
  <c r="F28" i="1" s="1"/>
  <c r="E32" i="1"/>
  <c r="E28" i="1" s="1"/>
  <c r="I22" i="1"/>
  <c r="J22" i="1" s="1"/>
  <c r="H22" i="1"/>
  <c r="F22" i="1"/>
  <c r="E22" i="1"/>
  <c r="J21" i="1"/>
  <c r="G21" i="1"/>
  <c r="J20" i="1"/>
  <c r="G20" i="1"/>
  <c r="J19" i="1"/>
  <c r="G19" i="1"/>
  <c r="J18" i="1"/>
  <c r="G18" i="1"/>
  <c r="J17" i="1"/>
  <c r="G17" i="1"/>
  <c r="J16" i="1"/>
  <c r="G16" i="1"/>
  <c r="G33" i="1" s="1"/>
  <c r="J15" i="1"/>
  <c r="J32" i="1" s="1"/>
  <c r="G15" i="1"/>
  <c r="G32" i="1" s="1"/>
  <c r="J14" i="1"/>
  <c r="G14" i="1"/>
  <c r="J13" i="1"/>
  <c r="G13" i="1"/>
  <c r="J12" i="1"/>
  <c r="G12" i="1"/>
  <c r="J11" i="1"/>
  <c r="G11" i="1"/>
  <c r="G37" i="1" l="1"/>
  <c r="J34" i="1"/>
  <c r="F37" i="1"/>
  <c r="F46" i="1" s="1"/>
  <c r="H28" i="1"/>
  <c r="H46" i="1" s="1"/>
  <c r="G22" i="1"/>
  <c r="I28" i="1"/>
  <c r="J40" i="1"/>
  <c r="I37" i="1"/>
  <c r="G28" i="1"/>
  <c r="G46" i="1" s="1"/>
  <c r="J28" i="1"/>
  <c r="J41" i="1"/>
  <c r="J37" i="1" s="1"/>
  <c r="E37" i="1"/>
  <c r="E46" i="1" s="1"/>
  <c r="I46" i="1" l="1"/>
  <c r="J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H47" authorId="0" shapeId="0" xr:uid="{00D03637-EF14-40FB-9F36-0E2334409793}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<sst xmlns="http://schemas.openxmlformats.org/spreadsheetml/2006/main" count="67" uniqueCount="45">
  <si>
    <t>ESTADO ANALÍTICO DE INGRESOS</t>
  </si>
  <si>
    <t>POR FUENTE DE FINANCIAMIENTO Y FUENTE DE FINANCIAMIENTO/RUBRO</t>
  </si>
  <si>
    <t>DEL 01 DE ENERO AL 30 DE SEPTIEMBRE DEL 2019</t>
  </si>
  <si>
    <t xml:space="preserve">Ente Público:      </t>
  </si>
  <si>
    <t>UNIVERSIDAD POLITÉCNICA DE JUVENTINO ROSAS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</si>
  <si>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</si>
  <si>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</si>
  <si>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</si>
  <si>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</si>
  <si>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</si>
  <si>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</si>
  <si>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</si>
  <si>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</si>
  <si>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</si>
  <si>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</si>
  <si>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</si>
  <si>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</si>
  <si>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</si>
  <si>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</si>
  <si>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</si>
  <si>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</si>
  <si>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</si>
  <si>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</si>
  <si>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</si>
  <si>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</si>
  <si>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</si>
  <si>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</si>
  <si>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</si>
  <si>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</si>
  <si>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</si>
  <si>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excedentes¹</t>
  </si>
  <si>
    <t>Estado Analítico de Ingresos
Por Fuente de Financiamiento</t>
  </si>
  <si>
    <t>Ingresos del Gobierno</t>
  </si>
  <si>
    <r>
      <t>Productos</t>
    </r>
    <r>
      <rPr>
        <sz val="10"/>
        <color rgb="FFFF0000"/>
        <rFont val="Arial"/>
        <family val="2"/>
      </rPr>
      <t>1</t>
    </r>
  </si>
  <si>
    <r>
      <t>Aprovechamientos</t>
    </r>
    <r>
      <rPr>
        <sz val="10"/>
        <color rgb="FFFF0000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</si>
  <si>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</si>
  <si>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</si>
  <si>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Ingresos por Venta de Bienes, Prestación de Servicios y Otros Ingresos</t>
    </r>
    <r>
      <rPr>
        <sz val="10"/>
        <color rgb="FFFF0000"/>
        <rFont val="Arial"/>
        <family val="2"/>
      </rPr>
      <t>3</t>
    </r>
  </si>
  <si>
    <t>Transferencias, Asignaciones, Subsidios y Otras Ayudas</t>
  </si>
  <si>
    <t>Ingresos derivados de financiamiento</t>
  </si>
  <si>
    <t>La interpretación al clasificar los Ingresos de los Entes Públicos del Sector Paraestatal, no es homogénea en ciertos rubros del EAI por fuente de financiamiento.</t>
  </si>
  <si>
    <t>1 Incluye intereses que generan las cuentas bancarias de los entes públicos en productos.</t>
  </si>
  <si>
    <t>2 Incluye donativos en efectivo del Poder Ejecutivo, entre otros aprovechamientos.</t>
  </si>
  <si>
    <t>3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</si>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</sst>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/>
    <xf numFmtId="0" fontId="3" fillId="3" borderId="0" xfId="0" applyFont="1" applyFill="1" applyAlignment="1">
      <alignment horizontal="center"/>
    </xf>
    <xf numFmtId="0" fontId="4" fillId="2" borderId="0" xfId="2" applyFont="1" applyFill="1"/>
    <xf numFmtId="0" fontId="4" fillId="2" borderId="0" xfId="2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Protection="1">
      <protection locked="0"/>
    </xf>
    <xf numFmtId="0" fontId="4" fillId="2" borderId="1" xfId="2" applyFont="1" applyFill="1" applyBorder="1" applyAlignment="1">
      <alignment horizontal="center"/>
    </xf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vertical="center" wrapText="1"/>
    </xf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5" fillId="2" borderId="3" xfId="2" applyFont="1" applyFill="1" applyBorder="1"/>
    <xf numFmtId="0" fontId="5" fillId="2" borderId="4" xfId="2" applyFont="1" applyFill="1" applyBorder="1"/>
    <xf numFmtId="0" fontId="5" fillId="2" borderId="5" xfId="2" applyFont="1" applyFill="1" applyBorder="1"/>
    <xf numFmtId="43" fontId="5" fillId="2" borderId="5" xfId="1" applyFont="1" applyFill="1" applyBorder="1" applyAlignment="1">
      <alignment horizontal="center"/>
    </xf>
    <xf numFmtId="43" fontId="5" fillId="2" borderId="6" xfId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43" fontId="6" fillId="2" borderId="9" xfId="1" applyFont="1" applyFill="1" applyBorder="1" applyAlignment="1">
      <alignment vertical="center" wrapText="1"/>
    </xf>
    <xf numFmtId="43" fontId="6" fillId="0" borderId="9" xfId="1" applyFont="1" applyBorder="1" applyAlignment="1">
      <alignment vertical="center" wrapText="1"/>
    </xf>
    <xf numFmtId="43" fontId="2" fillId="0" borderId="0" xfId="0" applyNumberFormat="1" applyFont="1"/>
    <xf numFmtId="0" fontId="7" fillId="2" borderId="0" xfId="2" applyFont="1" applyFill="1"/>
    <xf numFmtId="4" fontId="0" fillId="0" borderId="0" xfId="0" applyNumberFormat="1" applyAlignment="1">
      <alignment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wrapText="1"/>
    </xf>
    <xf numFmtId="43" fontId="5" fillId="2" borderId="11" xfId="1" applyFont="1" applyFill="1" applyBorder="1" applyAlignment="1">
      <alignment horizontal="center"/>
    </xf>
    <xf numFmtId="43" fontId="5" fillId="2" borderId="12" xfId="1" applyFont="1" applyFill="1" applyBorder="1" applyAlignment="1">
      <alignment horizontal="center"/>
    </xf>
    <xf numFmtId="43" fontId="6" fillId="2" borderId="12" xfId="1" applyFont="1" applyFill="1" applyBorder="1" applyAlignment="1">
      <alignment vertical="center" wrapText="1"/>
    </xf>
    <xf numFmtId="0" fontId="7" fillId="2" borderId="13" xfId="2" applyFont="1" applyFill="1" applyBorder="1" applyAlignment="1">
      <alignment horizontal="centerContinuous"/>
    </xf>
    <xf numFmtId="0" fontId="7" fillId="2" borderId="14" xfId="2" applyFont="1" applyFill="1" applyBorder="1" applyAlignment="1">
      <alignment horizontal="centerContinuous"/>
    </xf>
    <xf numFmtId="0" fontId="7" fillId="2" borderId="15" xfId="2" applyFont="1" applyFill="1" applyBorder="1" applyAlignment="1">
      <alignment horizontal="left" wrapText="1"/>
    </xf>
    <xf numFmtId="43" fontId="6" fillId="2" borderId="6" xfId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top" wrapText="1"/>
    </xf>
    <xf numFmtId="43" fontId="8" fillId="2" borderId="4" xfId="1" applyFont="1" applyFill="1" applyBorder="1" applyAlignment="1">
      <alignment vertical="top" wrapText="1"/>
    </xf>
    <xf numFmtId="43" fontId="3" fillId="0" borderId="13" xfId="1" applyFont="1" applyBorder="1" applyAlignment="1">
      <alignment horizontal="center" vertical="top" wrapText="1"/>
    </xf>
    <xf numFmtId="43" fontId="3" fillId="0" borderId="15" xfId="1" applyFont="1" applyBorder="1" applyAlignment="1">
      <alignment horizontal="center" vertical="top" wrapText="1"/>
    </xf>
    <xf numFmtId="43" fontId="6" fillId="2" borderId="12" xfId="1" applyFont="1" applyFill="1" applyBorder="1" applyAlignment="1">
      <alignment horizontal="right" vertical="center" wrapText="1"/>
    </xf>
    <xf numFmtId="164" fontId="2" fillId="0" borderId="0" xfId="0" applyNumberFormat="1" applyFont="1"/>
    <xf numFmtId="4" fontId="2" fillId="0" borderId="0" xfId="0" applyNumberFormat="1" applyFont="1"/>
    <xf numFmtId="0" fontId="7" fillId="2" borderId="7" xfId="2" applyFont="1" applyFill="1" applyBorder="1" applyAlignment="1">
      <alignment horizontal="left"/>
    </xf>
    <xf numFmtId="0" fontId="5" fillId="2" borderId="0" xfId="2" applyFont="1" applyFill="1"/>
    <xf numFmtId="43" fontId="7" fillId="0" borderId="8" xfId="1" applyFont="1" applyBorder="1" applyAlignment="1">
      <alignment horizontal="center"/>
    </xf>
    <xf numFmtId="43" fontId="6" fillId="0" borderId="8" xfId="1" applyFont="1" applyBorder="1" applyAlignment="1">
      <alignment vertical="center" wrapText="1"/>
    </xf>
    <xf numFmtId="43" fontId="5" fillId="0" borderId="9" xfId="1" applyFont="1" applyBorder="1" applyAlignment="1">
      <alignment horizontal="center"/>
    </xf>
    <xf numFmtId="43" fontId="6" fillId="2" borderId="8" xfId="1" applyFont="1" applyFill="1" applyBorder="1" applyAlignment="1">
      <alignment vertical="center" wrapText="1"/>
    </xf>
    <xf numFmtId="0" fontId="2" fillId="0" borderId="0" xfId="2" applyFont="1"/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43" fontId="6" fillId="0" borderId="7" xfId="1" applyFont="1" applyBorder="1" applyAlignment="1">
      <alignment vertical="center" wrapText="1"/>
    </xf>
    <xf numFmtId="0" fontId="5" fillId="2" borderId="7" xfId="2" applyFont="1" applyFill="1" applyBorder="1" applyAlignment="1">
      <alignment horizontal="left" vertical="center"/>
    </xf>
    <xf numFmtId="0" fontId="6" fillId="2" borderId="8" xfId="0" applyFont="1" applyFill="1" applyBorder="1" applyAlignment="1">
      <alignment vertical="center" wrapText="1"/>
    </xf>
    <xf numFmtId="0" fontId="7" fillId="2" borderId="7" xfId="2" applyFont="1" applyFill="1" applyBorder="1" applyAlignment="1">
      <alignment vertical="justify"/>
    </xf>
    <xf numFmtId="0" fontId="7" fillId="2" borderId="0" xfId="2" applyFont="1" applyFill="1" applyAlignment="1">
      <alignment vertical="justify"/>
    </xf>
    <xf numFmtId="0" fontId="7" fillId="2" borderId="8" xfId="2" applyFont="1" applyFill="1" applyBorder="1" applyAlignment="1">
      <alignment vertical="justify"/>
    </xf>
    <xf numFmtId="43" fontId="5" fillId="0" borderId="9" xfId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left" vertical="center"/>
    </xf>
    <xf numFmtId="0" fontId="4" fillId="2" borderId="0" xfId="0" applyFont="1" applyFill="1"/>
    <xf numFmtId="0" fontId="4" fillId="0" borderId="0" xfId="0" applyFont="1"/>
    <xf numFmtId="0" fontId="7" fillId="2" borderId="15" xfId="2" applyFont="1" applyFill="1" applyBorder="1" applyAlignment="1">
      <alignment horizontal="left" wrapText="1" indent="1"/>
    </xf>
    <xf numFmtId="43" fontId="6" fillId="2" borderId="2" xfId="1" applyFont="1" applyFill="1" applyBorder="1" applyAlignment="1">
      <alignment vertical="center" wrapText="1"/>
    </xf>
    <xf numFmtId="43" fontId="8" fillId="2" borderId="0" xfId="1" applyFont="1" applyFill="1" applyAlignment="1">
      <alignment vertical="top" wrapText="1"/>
    </xf>
    <xf numFmtId="43" fontId="3" fillId="0" borderId="0" xfId="1" applyFont="1" applyAlignment="1">
      <alignment horizontal="center" vertical="top" wrapText="1"/>
    </xf>
    <xf numFmtId="43" fontId="6" fillId="2" borderId="0" xfId="1" applyFont="1" applyFill="1" applyAlignment="1">
      <alignment horizontal="right" vertical="center" wrapText="1"/>
    </xf>
    <xf numFmtId="0" fontId="8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vertical="top" wrapText="1"/>
    </xf>
  </cellXfs>
  <cellStyles count="3">
    <cellStyle name="Millares" xfId="1" builtinId="3"/>
    <cellStyle name="Normal" xfId="0" builtinId="0"/>
    <cellStyle name="Normal 9" xfId="2" xr:uid="{DB3D9138-DCA7-4EB9-9E13-5D2EBBE19A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B1D63-A448-446C-9B85-0651AC003DEF}">
  <sheetPr>
    <pageSetUpPr fitToPage="1"/>
  </sheetPr>
  <dimension ref="A1:N55"/>
  <sheetViews>
    <sheetView tabSelected="1" zoomScale="70" zoomScaleNormal="70" workbookViewId="0">
      <selection activeCell="H77" sqref="H77"/>
    </sheetView>
  </sheetViews>
  <sheetFormatPr baseColWidth="10" defaultColWidth="11.44140625" defaultRowHeight="13.2" x14ac:dyDescent="0.25"/>
  <cols>
    <col min="1" max="1" width="1.109375" style="1" customWidth="1"/>
    <col min="2" max="2" width="6.6640625" style="3" customWidth="1"/>
    <col min="3" max="3" width="3.6640625" style="3" customWidth="1"/>
    <col min="4" max="4" width="59.5546875" style="3" customWidth="1"/>
    <col min="5" max="9" width="15.6640625" style="3" customWidth="1"/>
    <col min="10" max="10" width="17" style="3" customWidth="1"/>
    <col min="11" max="11" width="2" style="1" customWidth="1"/>
    <col min="12" max="12" width="14.109375" style="3" bestFit="1" customWidth="1"/>
    <col min="13" max="13" width="12.6640625" style="3" bestFit="1" customWidth="1"/>
    <col min="14" max="14" width="18.109375" style="3" bestFit="1" customWidth="1"/>
    <col min="15" max="16384" width="11.44140625" style="3"/>
  </cols>
  <sheetData>
    <row r="1" spans="1:10" ht="18.7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0" ht="15" customHeight="1" x14ac:dyDescent="0.25">
      <c r="B2" s="4"/>
      <c r="C2" s="4"/>
      <c r="D2" s="2" t="s">
        <v>1</v>
      </c>
      <c r="E2" s="2"/>
      <c r="F2" s="2"/>
      <c r="G2" s="2"/>
      <c r="H2" s="2"/>
      <c r="I2" s="2"/>
      <c r="J2" s="2"/>
    </row>
    <row r="3" spans="1:10" ht="15" customHeight="1" x14ac:dyDescent="0.25"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0" s="1" customFormat="1" ht="8.25" customHeight="1" x14ac:dyDescent="0.25">
      <c r="A4" s="5"/>
      <c r="B4" s="5"/>
      <c r="C4" s="5"/>
      <c r="D4" s="5"/>
      <c r="F4" s="6"/>
      <c r="G4" s="6"/>
      <c r="H4" s="6"/>
      <c r="I4" s="6"/>
      <c r="J4" s="6"/>
    </row>
    <row r="5" spans="1:10" s="1" customFormat="1" ht="13.5" customHeight="1" x14ac:dyDescent="0.25">
      <c r="A5" s="5"/>
      <c r="B5" s="7"/>
      <c r="D5" s="8" t="s">
        <v>3</v>
      </c>
      <c r="E5" s="9" t="s">
        <v>4</v>
      </c>
      <c r="F5" s="9"/>
      <c r="G5" s="10"/>
      <c r="H5" s="10"/>
      <c r="I5" s="10"/>
      <c r="J5" s="6"/>
    </row>
    <row r="6" spans="1:10" s="1" customFormat="1" ht="11.25" customHeight="1" x14ac:dyDescent="0.25">
      <c r="A6" s="5"/>
      <c r="B6" s="5"/>
      <c r="C6" s="5"/>
      <c r="D6" s="5"/>
      <c r="F6" s="6"/>
      <c r="G6" s="6"/>
      <c r="H6" s="6"/>
      <c r="I6" s="6"/>
      <c r="J6" s="6"/>
    </row>
    <row r="7" spans="1:10" ht="12" customHeight="1" x14ac:dyDescent="0.25">
      <c r="A7" s="5"/>
      <c r="B7" s="11" t="s">
        <v>5</v>
      </c>
      <c r="C7" s="11"/>
      <c r="D7" s="11"/>
      <c r="E7" s="11" t="s">
        <v>6</v>
      </c>
      <c r="F7" s="11"/>
      <c r="G7" s="11"/>
      <c r="H7" s="11"/>
      <c r="I7" s="11"/>
      <c r="J7" s="12" t="s">
        <v>7</v>
      </c>
    </row>
    <row r="8" spans="1:10" ht="26.4" x14ac:dyDescent="0.25">
      <c r="A8" s="5"/>
      <c r="B8" s="11"/>
      <c r="C8" s="11"/>
      <c r="D8" s="11"/>
      <c r="E8" s="13" t="s">
        <v>8</v>
      </c>
      <c r="F8" s="14" t="s">
        <v>9</v>
      </c>
      <c r="G8" s="13" t="s">
        <v>10</v>
      </c>
      <c r="H8" s="13" t="s">
        <v>11</v>
      </c>
      <c r="I8" s="13" t="s">
        <v>12</v>
      </c>
      <c r="J8" s="12"/>
    </row>
    <row r="9" spans="1:10" ht="12" customHeight="1" x14ac:dyDescent="0.25">
      <c r="A9" s="5"/>
      <c r="B9" s="11"/>
      <c r="C9" s="11"/>
      <c r="D9" s="11"/>
      <c r="E9" s="13" t="s">
        <v>13</v>
      </c>
      <c r="F9" s="13" t="s">
        <v>14</v>
      </c>
      <c r="G9" s="13" t="s">
        <v>15</v>
      </c>
      <c r="H9" s="13" t="s">
        <v>16</v>
      </c>
      <c r="I9" s="13" t="s">
        <v>17</v>
      </c>
      <c r="J9" s="13" t="s">
        <v>18</v>
      </c>
    </row>
    <row r="10" spans="1:10" ht="12" customHeight="1" x14ac:dyDescent="0.25">
      <c r="A10" s="15"/>
      <c r="B10" s="16"/>
      <c r="C10" s="17"/>
      <c r="D10" s="18"/>
      <c r="E10" s="19"/>
      <c r="F10" s="20"/>
      <c r="G10" s="20"/>
      <c r="H10" s="20"/>
      <c r="I10" s="20"/>
      <c r="J10" s="20"/>
    </row>
    <row r="11" spans="1:10" ht="18" customHeight="1" x14ac:dyDescent="0.25">
      <c r="A11" s="15"/>
      <c r="B11" s="21" t="s">
        <v>19</v>
      </c>
      <c r="C11" s="22"/>
      <c r="D11" s="23"/>
      <c r="E11" s="24">
        <v>0</v>
      </c>
      <c r="F11" s="24">
        <v>0</v>
      </c>
      <c r="G11" s="24">
        <f>+E11+F11</f>
        <v>0</v>
      </c>
      <c r="H11" s="24">
        <v>0</v>
      </c>
      <c r="I11" s="24">
        <v>0</v>
      </c>
      <c r="J11" s="24">
        <f t="shared" ref="J11:J21" si="0">+I11-E11</f>
        <v>0</v>
      </c>
    </row>
    <row r="12" spans="1:10" ht="18" customHeight="1" x14ac:dyDescent="0.25">
      <c r="A12" s="15"/>
      <c r="B12" s="21" t="s">
        <v>20</v>
      </c>
      <c r="C12" s="22"/>
      <c r="D12" s="23"/>
      <c r="E12" s="24">
        <v>0</v>
      </c>
      <c r="F12" s="24">
        <v>0</v>
      </c>
      <c r="G12" s="24">
        <f>+E12+F12</f>
        <v>0</v>
      </c>
      <c r="H12" s="24">
        <v>0</v>
      </c>
      <c r="I12" s="24">
        <v>0</v>
      </c>
      <c r="J12" s="24">
        <f t="shared" si="0"/>
        <v>0</v>
      </c>
    </row>
    <row r="13" spans="1:10" ht="18" customHeight="1" x14ac:dyDescent="0.25">
      <c r="A13" s="15"/>
      <c r="B13" s="21" t="s">
        <v>21</v>
      </c>
      <c r="C13" s="22"/>
      <c r="D13" s="23"/>
      <c r="E13" s="24">
        <v>0</v>
      </c>
      <c r="F13" s="24">
        <v>0</v>
      </c>
      <c r="G13" s="24">
        <f>+E13+F13</f>
        <v>0</v>
      </c>
      <c r="H13" s="24">
        <v>0</v>
      </c>
      <c r="I13" s="24">
        <v>0</v>
      </c>
      <c r="J13" s="24">
        <f t="shared" si="0"/>
        <v>0</v>
      </c>
    </row>
    <row r="14" spans="1:10" ht="18" customHeight="1" x14ac:dyDescent="0.25">
      <c r="A14" s="15"/>
      <c r="B14" s="21" t="s">
        <v>22</v>
      </c>
      <c r="C14" s="22"/>
      <c r="D14" s="23"/>
      <c r="E14" s="24">
        <v>0</v>
      </c>
      <c r="F14" s="24">
        <v>0</v>
      </c>
      <c r="G14" s="24">
        <f>+E14+F14</f>
        <v>0</v>
      </c>
      <c r="H14" s="24">
        <v>0</v>
      </c>
      <c r="I14" s="24">
        <v>0</v>
      </c>
      <c r="J14" s="24">
        <f t="shared" si="0"/>
        <v>0</v>
      </c>
    </row>
    <row r="15" spans="1:10" ht="18" customHeight="1" x14ac:dyDescent="0.25">
      <c r="A15" s="15"/>
      <c r="B15" s="21" t="s">
        <v>23</v>
      </c>
      <c r="C15" s="22"/>
      <c r="D15" s="23"/>
      <c r="E15" s="24">
        <v>0</v>
      </c>
      <c r="F15" s="24">
        <v>0</v>
      </c>
      <c r="G15" s="24">
        <f t="shared" ref="G15:G16" si="1">+E15+F15</f>
        <v>0</v>
      </c>
      <c r="H15" s="24">
        <v>0</v>
      </c>
      <c r="I15" s="24">
        <v>0</v>
      </c>
      <c r="J15" s="24">
        <f t="shared" si="0"/>
        <v>0</v>
      </c>
    </row>
    <row r="16" spans="1:10" ht="18" customHeight="1" x14ac:dyDescent="0.25">
      <c r="A16" s="15"/>
      <c r="B16" s="21" t="s">
        <v>24</v>
      </c>
      <c r="C16" s="22"/>
      <c r="D16" s="23"/>
      <c r="E16" s="24">
        <v>0</v>
      </c>
      <c r="F16" s="24">
        <v>0</v>
      </c>
      <c r="G16" s="24">
        <f t="shared" si="1"/>
        <v>0</v>
      </c>
      <c r="H16" s="24">
        <v>0</v>
      </c>
      <c r="I16" s="24">
        <v>0</v>
      </c>
      <c r="J16" s="24">
        <f t="shared" si="0"/>
        <v>0</v>
      </c>
    </row>
    <row r="17" spans="1:14" ht="18" customHeight="1" x14ac:dyDescent="0.25">
      <c r="A17" s="15"/>
      <c r="B17" s="21" t="s">
        <v>25</v>
      </c>
      <c r="C17" s="22"/>
      <c r="D17" s="23"/>
      <c r="E17" s="25">
        <v>1787400</v>
      </c>
      <c r="F17" s="25">
        <v>5452416.5499999998</v>
      </c>
      <c r="G17" s="25">
        <f>+E17+F17</f>
        <v>7239816.5499999998</v>
      </c>
      <c r="H17" s="25">
        <v>3146642.56</v>
      </c>
      <c r="I17" s="25">
        <v>3146642.56</v>
      </c>
      <c r="J17" s="25">
        <f>+I17-E17</f>
        <v>1359242.56</v>
      </c>
    </row>
    <row r="18" spans="1:14" ht="30" customHeight="1" x14ac:dyDescent="0.25">
      <c r="A18" s="15"/>
      <c r="B18" s="21" t="s">
        <v>26</v>
      </c>
      <c r="C18" s="22"/>
      <c r="D18" s="23"/>
      <c r="E18" s="25">
        <v>0</v>
      </c>
      <c r="F18" s="25">
        <v>48048027.789999999</v>
      </c>
      <c r="G18" s="25">
        <f>+E18+F18</f>
        <v>48048027.789999999</v>
      </c>
      <c r="H18" s="25">
        <v>30860911.48</v>
      </c>
      <c r="I18" s="25">
        <v>30860911.48</v>
      </c>
      <c r="J18" s="25">
        <f t="shared" si="0"/>
        <v>30860911.48</v>
      </c>
      <c r="L18" s="26"/>
    </row>
    <row r="19" spans="1:14" ht="30" customHeight="1" x14ac:dyDescent="0.25">
      <c r="A19" s="27"/>
      <c r="B19" s="21" t="s">
        <v>27</v>
      </c>
      <c r="C19" s="22"/>
      <c r="D19" s="23"/>
      <c r="E19" s="28">
        <v>36932206.990000002</v>
      </c>
      <c r="F19" s="25">
        <v>501633.72</v>
      </c>
      <c r="G19" s="25">
        <f>+E19+F19</f>
        <v>37433840.710000001</v>
      </c>
      <c r="H19" s="25">
        <v>35494686.060000002</v>
      </c>
      <c r="I19" s="25">
        <v>35494686.060000002</v>
      </c>
      <c r="J19" s="25">
        <f t="shared" si="0"/>
        <v>-1437520.9299999997</v>
      </c>
      <c r="L19" s="26"/>
    </row>
    <row r="20" spans="1:14" ht="18" customHeight="1" x14ac:dyDescent="0.25">
      <c r="A20" s="15"/>
      <c r="B20" s="21" t="s">
        <v>28</v>
      </c>
      <c r="C20" s="22"/>
      <c r="D20" s="23"/>
      <c r="E20" s="24">
        <v>0</v>
      </c>
      <c r="F20" s="25">
        <v>0</v>
      </c>
      <c r="G20" s="24">
        <f>+E20+F20</f>
        <v>0</v>
      </c>
      <c r="H20" s="24">
        <v>0</v>
      </c>
      <c r="I20" s="24">
        <v>0</v>
      </c>
      <c r="J20" s="24">
        <f t="shared" si="0"/>
        <v>0</v>
      </c>
    </row>
    <row r="21" spans="1:14" ht="12" customHeight="1" x14ac:dyDescent="0.25">
      <c r="A21" s="15"/>
      <c r="B21" s="29"/>
      <c r="C21" s="30"/>
      <c r="D21" s="31"/>
      <c r="E21" s="32"/>
      <c r="F21" s="33"/>
      <c r="G21" s="34">
        <f>+E21+F21</f>
        <v>0</v>
      </c>
      <c r="H21" s="34">
        <v>0</v>
      </c>
      <c r="I21" s="34">
        <v>0</v>
      </c>
      <c r="J21" s="24">
        <f t="shared" si="0"/>
        <v>0</v>
      </c>
    </row>
    <row r="22" spans="1:14" ht="12" customHeight="1" x14ac:dyDescent="0.25">
      <c r="A22" s="5"/>
      <c r="B22" s="35"/>
      <c r="C22" s="36"/>
      <c r="D22" s="37" t="s">
        <v>29</v>
      </c>
      <c r="E22" s="24">
        <f>SUM(E11+E12+E13+E14+E15+E16+E17+E18+E19+E20)</f>
        <v>38719606.990000002</v>
      </c>
      <c r="F22" s="24">
        <f>SUM(F11+F12+F13+F14+F15+F16+F17+F18+F19+F20)</f>
        <v>54002078.059999995</v>
      </c>
      <c r="G22" s="24">
        <f>SUM(G11+G12+G13+G14+G15+G16+G17+G18+G19+G20)</f>
        <v>92721685.049999997</v>
      </c>
      <c r="H22" s="24">
        <f>SUM(H11+H12+H13+H14+H15+H16+H17+H18+H19+H20)</f>
        <v>69502240.099999994</v>
      </c>
      <c r="I22" s="34">
        <f>SUM(I11+I12+I13+I14+I15+I16+I17+I18+I19+I20)</f>
        <v>69502240.099999994</v>
      </c>
      <c r="J22" s="38">
        <f>IF(I22&gt;E22,I22-E22,0)</f>
        <v>30782633.109999992</v>
      </c>
    </row>
    <row r="23" spans="1:14" ht="12" customHeight="1" x14ac:dyDescent="0.25">
      <c r="A23" s="15"/>
      <c r="B23" s="39"/>
      <c r="C23" s="39"/>
      <c r="D23" s="39"/>
      <c r="E23" s="40"/>
      <c r="F23" s="40"/>
      <c r="G23" s="40"/>
      <c r="H23" s="41" t="s">
        <v>30</v>
      </c>
      <c r="I23" s="42"/>
      <c r="J23" s="43"/>
    </row>
    <row r="24" spans="1:14" ht="12" customHeight="1" x14ac:dyDescent="0.25">
      <c r="A24" s="5"/>
      <c r="B24" s="5"/>
      <c r="C24" s="5"/>
      <c r="D24" s="5"/>
      <c r="E24" s="6"/>
      <c r="F24" s="6"/>
      <c r="G24" s="6"/>
      <c r="H24" s="6"/>
      <c r="I24" s="6"/>
      <c r="J24" s="6"/>
    </row>
    <row r="25" spans="1:14" ht="12" customHeight="1" x14ac:dyDescent="0.25">
      <c r="A25" s="5"/>
      <c r="B25" s="12" t="s">
        <v>31</v>
      </c>
      <c r="C25" s="12"/>
      <c r="D25" s="12"/>
      <c r="E25" s="11" t="s">
        <v>6</v>
      </c>
      <c r="F25" s="11"/>
      <c r="G25" s="11"/>
      <c r="H25" s="11"/>
      <c r="I25" s="11"/>
      <c r="J25" s="12" t="s">
        <v>7</v>
      </c>
      <c r="N25" s="44"/>
    </row>
    <row r="26" spans="1:14" ht="26.4" x14ac:dyDescent="0.25">
      <c r="A26" s="5"/>
      <c r="B26" s="12"/>
      <c r="C26" s="12"/>
      <c r="D26" s="12"/>
      <c r="E26" s="13" t="s">
        <v>8</v>
      </c>
      <c r="F26" s="14" t="s">
        <v>9</v>
      </c>
      <c r="G26" s="13" t="s">
        <v>10</v>
      </c>
      <c r="H26" s="13" t="s">
        <v>11</v>
      </c>
      <c r="I26" s="13" t="s">
        <v>12</v>
      </c>
      <c r="J26" s="12"/>
      <c r="N26" s="45"/>
    </row>
    <row r="27" spans="1:14" ht="12" customHeight="1" x14ac:dyDescent="0.25">
      <c r="A27" s="5"/>
      <c r="B27" s="12"/>
      <c r="C27" s="12"/>
      <c r="D27" s="12"/>
      <c r="E27" s="13" t="s">
        <v>13</v>
      </c>
      <c r="F27" s="13" t="s">
        <v>14</v>
      </c>
      <c r="G27" s="13" t="s">
        <v>15</v>
      </c>
      <c r="H27" s="13" t="s">
        <v>16</v>
      </c>
      <c r="I27" s="13" t="s">
        <v>17</v>
      </c>
      <c r="J27" s="13" t="s">
        <v>18</v>
      </c>
    </row>
    <row r="28" spans="1:14" ht="18" customHeight="1" x14ac:dyDescent="0.25">
      <c r="A28" s="15"/>
      <c r="B28" s="46" t="s">
        <v>32</v>
      </c>
      <c r="C28" s="47"/>
      <c r="D28" s="18"/>
      <c r="E28" s="48">
        <f>+E32+E33+E35</f>
        <v>0</v>
      </c>
      <c r="F28" s="48">
        <f>+F32+F33+F34+F35</f>
        <v>48048027.789999999</v>
      </c>
      <c r="G28" s="48">
        <f>+G32+G33+G34+G35</f>
        <v>48048027.789999999</v>
      </c>
      <c r="H28" s="48">
        <f>+H32+H33+H34+H35</f>
        <v>30860911.48</v>
      </c>
      <c r="I28" s="48">
        <f>+I32+I33+I34+I35</f>
        <v>30860911.48</v>
      </c>
      <c r="J28" s="48">
        <f>+J32+J33+J34+J35</f>
        <v>30860911.48</v>
      </c>
    </row>
    <row r="29" spans="1:14" ht="18" customHeight="1" x14ac:dyDescent="0.25">
      <c r="A29" s="15"/>
      <c r="B29" s="21" t="s">
        <v>19</v>
      </c>
      <c r="C29" s="22"/>
      <c r="D29" s="23"/>
      <c r="E29" s="49">
        <v>0</v>
      </c>
      <c r="F29" s="50">
        <v>0</v>
      </c>
      <c r="G29" s="50">
        <v>0</v>
      </c>
      <c r="H29" s="50">
        <v>0</v>
      </c>
      <c r="I29" s="50">
        <v>0</v>
      </c>
      <c r="J29" s="51">
        <v>0</v>
      </c>
    </row>
    <row r="30" spans="1:14" ht="18" customHeight="1" x14ac:dyDescent="0.25">
      <c r="A30" s="15"/>
      <c r="B30" s="21" t="s">
        <v>21</v>
      </c>
      <c r="C30" s="22"/>
      <c r="D30" s="23"/>
      <c r="E30" s="49">
        <v>0</v>
      </c>
      <c r="F30" s="50">
        <v>0</v>
      </c>
      <c r="G30" s="50">
        <v>0</v>
      </c>
      <c r="H30" s="50">
        <v>0</v>
      </c>
      <c r="I30" s="50">
        <v>0</v>
      </c>
      <c r="J30" s="51">
        <v>0</v>
      </c>
    </row>
    <row r="31" spans="1:14" ht="18" customHeight="1" x14ac:dyDescent="0.25">
      <c r="A31" s="15"/>
      <c r="B31" s="21" t="s">
        <v>22</v>
      </c>
      <c r="C31" s="22"/>
      <c r="D31" s="23"/>
      <c r="E31" s="49">
        <v>0</v>
      </c>
      <c r="F31" s="50">
        <v>0</v>
      </c>
      <c r="G31" s="50">
        <v>0</v>
      </c>
      <c r="H31" s="50">
        <v>0</v>
      </c>
      <c r="I31" s="50">
        <v>0</v>
      </c>
      <c r="J31" s="51">
        <v>0</v>
      </c>
      <c r="M31" s="45"/>
    </row>
    <row r="32" spans="1:14" ht="18" customHeight="1" x14ac:dyDescent="0.25">
      <c r="A32" s="15"/>
      <c r="B32" s="21" t="s">
        <v>33</v>
      </c>
      <c r="C32" s="22"/>
      <c r="D32" s="23"/>
      <c r="E32" s="25">
        <f>+E15</f>
        <v>0</v>
      </c>
      <c r="F32" s="25">
        <f t="shared" ref="F32:J33" si="2">+F15</f>
        <v>0</v>
      </c>
      <c r="G32" s="25">
        <f t="shared" si="2"/>
        <v>0</v>
      </c>
      <c r="H32" s="25">
        <f t="shared" si="2"/>
        <v>0</v>
      </c>
      <c r="I32" s="25">
        <f t="shared" si="2"/>
        <v>0</v>
      </c>
      <c r="J32" s="25">
        <f t="shared" si="2"/>
        <v>0</v>
      </c>
      <c r="M32" s="45"/>
    </row>
    <row r="33" spans="1:14" ht="18" customHeight="1" x14ac:dyDescent="0.25">
      <c r="A33" s="15"/>
      <c r="B33" s="21" t="s">
        <v>34</v>
      </c>
      <c r="C33" s="22"/>
      <c r="D33" s="23"/>
      <c r="E33" s="25">
        <f>+E16</f>
        <v>0</v>
      </c>
      <c r="F33" s="25">
        <f t="shared" si="2"/>
        <v>0</v>
      </c>
      <c r="G33" s="25">
        <f t="shared" si="2"/>
        <v>0</v>
      </c>
      <c r="H33" s="25">
        <f t="shared" si="2"/>
        <v>0</v>
      </c>
      <c r="I33" s="25">
        <f t="shared" si="2"/>
        <v>0</v>
      </c>
      <c r="J33" s="25">
        <f t="shared" si="2"/>
        <v>0</v>
      </c>
    </row>
    <row r="34" spans="1:14" ht="33.6" customHeight="1" x14ac:dyDescent="0.25">
      <c r="A34" s="52"/>
      <c r="B34" s="53" t="s">
        <v>35</v>
      </c>
      <c r="C34" s="54"/>
      <c r="D34" s="55"/>
      <c r="E34" s="49">
        <f>+E18</f>
        <v>0</v>
      </c>
      <c r="F34" s="56">
        <f>+F18</f>
        <v>48048027.789999999</v>
      </c>
      <c r="G34" s="25">
        <f>E34+F34</f>
        <v>48048027.789999999</v>
      </c>
      <c r="H34" s="49">
        <f>+H18</f>
        <v>30860911.48</v>
      </c>
      <c r="I34" s="49">
        <f>+I18</f>
        <v>30860911.48</v>
      </c>
      <c r="J34" s="25">
        <f>+I34-E34</f>
        <v>30860911.48</v>
      </c>
      <c r="K34" s="3"/>
    </row>
    <row r="35" spans="1:14" ht="31.8" customHeight="1" x14ac:dyDescent="0.25">
      <c r="A35" s="15"/>
      <c r="B35" s="21" t="s">
        <v>27</v>
      </c>
      <c r="C35" s="22"/>
      <c r="D35" s="23"/>
      <c r="E35" s="49">
        <v>0</v>
      </c>
      <c r="F35" s="50">
        <v>0</v>
      </c>
      <c r="G35" s="25">
        <f>E35+F35</f>
        <v>0</v>
      </c>
      <c r="H35" s="25">
        <v>0</v>
      </c>
      <c r="I35" s="25">
        <v>0</v>
      </c>
      <c r="J35" s="25">
        <f>+I35-E35</f>
        <v>0</v>
      </c>
    </row>
    <row r="36" spans="1:14" ht="15.6" customHeight="1" x14ac:dyDescent="0.25">
      <c r="A36" s="15"/>
      <c r="B36" s="57"/>
      <c r="C36" s="1"/>
      <c r="D36" s="58"/>
      <c r="E36" s="49">
        <v>0</v>
      </c>
      <c r="F36" s="56"/>
      <c r="G36" s="50"/>
      <c r="H36" s="49"/>
      <c r="I36" s="49"/>
      <c r="J36" s="51"/>
    </row>
    <row r="37" spans="1:14" ht="42" customHeight="1" x14ac:dyDescent="0.25">
      <c r="A37" s="15"/>
      <c r="B37" s="59" t="s">
        <v>36</v>
      </c>
      <c r="C37" s="60"/>
      <c r="D37" s="61"/>
      <c r="E37" s="49">
        <f>E41+E40+E38</f>
        <v>38719606.990000002</v>
      </c>
      <c r="F37" s="49">
        <f>F41+F40+F38</f>
        <v>5954050.2699999996</v>
      </c>
      <c r="G37" s="49">
        <f>G41+G40+G38</f>
        <v>44673657.259999998</v>
      </c>
      <c r="H37" s="49">
        <f>H41+H40+H38</f>
        <v>38641328.620000005</v>
      </c>
      <c r="I37" s="49">
        <f t="shared" ref="I37" si="3">I41+I40+I38</f>
        <v>38641328.620000005</v>
      </c>
      <c r="J37" s="51">
        <f>J41+J40+J38</f>
        <v>-78278.369999999646</v>
      </c>
    </row>
    <row r="38" spans="1:14" ht="18" customHeight="1" x14ac:dyDescent="0.25">
      <c r="A38" s="15"/>
      <c r="B38" s="21" t="s">
        <v>20</v>
      </c>
      <c r="C38" s="22"/>
      <c r="D38" s="23"/>
      <c r="E38" s="49">
        <v>0</v>
      </c>
      <c r="F38" s="50">
        <v>0</v>
      </c>
      <c r="G38" s="25">
        <f>+E38+F38</f>
        <v>0</v>
      </c>
      <c r="H38" s="50">
        <v>0</v>
      </c>
      <c r="I38" s="50">
        <v>0</v>
      </c>
      <c r="J38" s="25">
        <f t="shared" ref="J38:J44" si="4">+I38-E38</f>
        <v>0</v>
      </c>
      <c r="N38" s="26"/>
    </row>
    <row r="39" spans="1:14" ht="18" customHeight="1" x14ac:dyDescent="0.25">
      <c r="A39" s="15"/>
      <c r="B39" s="21" t="s">
        <v>33</v>
      </c>
      <c r="C39" s="22"/>
      <c r="D39" s="23"/>
      <c r="E39" s="49"/>
      <c r="F39" s="50"/>
      <c r="G39" s="25"/>
      <c r="H39" s="50"/>
      <c r="I39" s="50"/>
      <c r="J39" s="25"/>
      <c r="N39" s="26"/>
    </row>
    <row r="40" spans="1:14" ht="18" customHeight="1" x14ac:dyDescent="0.25">
      <c r="A40" s="15"/>
      <c r="B40" s="21" t="s">
        <v>37</v>
      </c>
      <c r="C40" s="22"/>
      <c r="D40" s="23"/>
      <c r="E40" s="49">
        <f>+E17</f>
        <v>1787400</v>
      </c>
      <c r="F40" s="62">
        <f>+F17</f>
        <v>5452416.5499999998</v>
      </c>
      <c r="G40" s="25">
        <f>+E40+F40</f>
        <v>7239816.5499999998</v>
      </c>
      <c r="H40" s="62">
        <f>+H17</f>
        <v>3146642.56</v>
      </c>
      <c r="I40" s="62">
        <f>+I17</f>
        <v>3146642.56</v>
      </c>
      <c r="J40" s="25">
        <f t="shared" si="4"/>
        <v>1359242.56</v>
      </c>
      <c r="N40" s="26"/>
    </row>
    <row r="41" spans="1:14" ht="18" customHeight="1" x14ac:dyDescent="0.25">
      <c r="A41" s="15"/>
      <c r="B41" s="21" t="s">
        <v>38</v>
      </c>
      <c r="C41" s="22"/>
      <c r="D41" s="23"/>
      <c r="E41" s="49">
        <f>+E19</f>
        <v>36932206.990000002</v>
      </c>
      <c r="F41" s="62">
        <f>+F19</f>
        <v>501633.72</v>
      </c>
      <c r="G41" s="25">
        <f>+E41+F41</f>
        <v>37433840.710000001</v>
      </c>
      <c r="H41" s="62">
        <f>+H19</f>
        <v>35494686.060000002</v>
      </c>
      <c r="I41" s="62">
        <f>+I19</f>
        <v>35494686.060000002</v>
      </c>
      <c r="J41" s="25">
        <f>+I41-E41</f>
        <v>-1437520.9299999997</v>
      </c>
      <c r="N41" s="26"/>
    </row>
    <row r="42" spans="1:14" ht="18" customHeight="1" x14ac:dyDescent="0.25">
      <c r="A42" s="15"/>
      <c r="B42" s="63"/>
      <c r="C42" s="1"/>
      <c r="D42" s="58"/>
      <c r="E42" s="49">
        <v>0</v>
      </c>
      <c r="F42" s="50">
        <v>0</v>
      </c>
      <c r="G42" s="50">
        <f>+E42+F42</f>
        <v>0</v>
      </c>
      <c r="H42" s="50">
        <v>0</v>
      </c>
      <c r="I42" s="50">
        <v>0</v>
      </c>
      <c r="J42" s="51">
        <f t="shared" si="4"/>
        <v>0</v>
      </c>
    </row>
    <row r="43" spans="1:14" s="66" customFormat="1" ht="18" customHeight="1" x14ac:dyDescent="0.25">
      <c r="A43" s="5"/>
      <c r="B43" s="64" t="s">
        <v>39</v>
      </c>
      <c r="C43" s="1"/>
      <c r="D43" s="58"/>
      <c r="E43" s="49">
        <v>0</v>
      </c>
      <c r="F43" s="50">
        <v>0</v>
      </c>
      <c r="G43" s="50">
        <f>+G44</f>
        <v>0</v>
      </c>
      <c r="H43" s="50">
        <v>0</v>
      </c>
      <c r="I43" s="50">
        <v>0</v>
      </c>
      <c r="J43" s="50">
        <f>+J44</f>
        <v>0</v>
      </c>
      <c r="K43" s="65"/>
    </row>
    <row r="44" spans="1:14" s="66" customFormat="1" ht="18" customHeight="1" x14ac:dyDescent="0.25">
      <c r="A44" s="5"/>
      <c r="B44" s="57" t="s">
        <v>39</v>
      </c>
      <c r="C44" s="1"/>
      <c r="D44" s="58"/>
      <c r="E44" s="49">
        <v>0</v>
      </c>
      <c r="F44" s="50">
        <v>0</v>
      </c>
      <c r="G44" s="50">
        <f>+E44+F44</f>
        <v>0</v>
      </c>
      <c r="H44" s="50">
        <v>0</v>
      </c>
      <c r="I44" s="50">
        <v>0</v>
      </c>
      <c r="J44" s="51">
        <f t="shared" si="4"/>
        <v>0</v>
      </c>
      <c r="K44" s="65"/>
    </row>
    <row r="45" spans="1:14" s="66" customFormat="1" ht="12" customHeight="1" x14ac:dyDescent="0.25">
      <c r="A45" s="5"/>
      <c r="B45" s="57"/>
      <c r="C45" s="1"/>
      <c r="D45" s="58"/>
      <c r="E45" s="49"/>
      <c r="F45" s="50"/>
      <c r="G45" s="50"/>
      <c r="H45" s="50"/>
      <c r="I45" s="50"/>
      <c r="J45" s="51"/>
      <c r="K45" s="65"/>
    </row>
    <row r="46" spans="1:14" ht="12" customHeight="1" x14ac:dyDescent="0.25">
      <c r="A46" s="5"/>
      <c r="B46" s="35"/>
      <c r="C46" s="36"/>
      <c r="D46" s="67" t="s">
        <v>29</v>
      </c>
      <c r="E46" s="68">
        <f>E28+E37+E43</f>
        <v>38719606.990000002</v>
      </c>
      <c r="F46" s="68">
        <f>F28+F37+F43</f>
        <v>54002078.060000002</v>
      </c>
      <c r="G46" s="68">
        <f>G28+G37+G43</f>
        <v>92721685.049999997</v>
      </c>
      <c r="H46" s="68">
        <f>H28+H37+H43</f>
        <v>69502240.100000009</v>
      </c>
      <c r="I46" s="68">
        <f>I28+I37+I43</f>
        <v>69502240.100000009</v>
      </c>
      <c r="J46" s="38">
        <f>IF(I46&gt;E46,I46-E46,0)</f>
        <v>30782633.110000007</v>
      </c>
      <c r="L46" s="26"/>
      <c r="M46" s="45"/>
      <c r="N46" s="45"/>
    </row>
    <row r="47" spans="1:14" x14ac:dyDescent="0.25">
      <c r="A47" s="15"/>
      <c r="B47" s="1"/>
      <c r="F47" s="40"/>
      <c r="G47" s="40"/>
      <c r="H47" s="41" t="s">
        <v>30</v>
      </c>
      <c r="I47" s="42"/>
      <c r="J47" s="43"/>
    </row>
    <row r="48" spans="1:14" x14ac:dyDescent="0.25">
      <c r="A48" s="15"/>
      <c r="B48" s="1"/>
      <c r="F48" s="69"/>
      <c r="G48" s="69"/>
      <c r="H48" s="70"/>
      <c r="I48" s="70"/>
      <c r="J48" s="71"/>
    </row>
    <row r="49" spans="1:10" x14ac:dyDescent="0.25">
      <c r="A49" s="15"/>
      <c r="B49" s="65" t="s">
        <v>40</v>
      </c>
    </row>
    <row r="50" spans="1:10" x14ac:dyDescent="0.25">
      <c r="A50" s="15"/>
      <c r="B50" s="1" t="s">
        <v>41</v>
      </c>
      <c r="C50" s="72"/>
      <c r="D50" s="72"/>
      <c r="E50" s="72"/>
      <c r="F50" s="72"/>
      <c r="G50" s="72"/>
      <c r="H50" s="72"/>
      <c r="I50" s="72"/>
      <c r="J50" s="72"/>
    </row>
    <row r="51" spans="1:10" x14ac:dyDescent="0.25">
      <c r="A51" s="15"/>
      <c r="B51" s="1" t="s">
        <v>42</v>
      </c>
      <c r="C51" s="72"/>
      <c r="D51" s="72"/>
      <c r="E51" s="72"/>
      <c r="F51" s="72"/>
      <c r="G51" s="72"/>
      <c r="H51" s="72"/>
      <c r="I51" s="72"/>
      <c r="J51" s="72"/>
    </row>
    <row r="52" spans="1:10" x14ac:dyDescent="0.25">
      <c r="A52" s="15"/>
      <c r="B52" s="73" t="s">
        <v>43</v>
      </c>
      <c r="C52" s="73"/>
      <c r="D52" s="73"/>
      <c r="E52" s="73"/>
      <c r="F52" s="73"/>
      <c r="G52" s="73"/>
      <c r="H52" s="73"/>
      <c r="I52" s="73"/>
      <c r="J52" s="73"/>
    </row>
    <row r="53" spans="1:10" x14ac:dyDescent="0.25">
      <c r="A53" s="15"/>
      <c r="B53" s="73"/>
      <c r="C53" s="73"/>
      <c r="D53" s="73"/>
      <c r="E53" s="73"/>
      <c r="F53" s="73"/>
      <c r="G53" s="73"/>
      <c r="H53" s="73"/>
      <c r="I53" s="73"/>
      <c r="J53" s="73"/>
    </row>
    <row r="54" spans="1:10" x14ac:dyDescent="0.25">
      <c r="A54" s="15"/>
      <c r="B54" s="73"/>
      <c r="C54" s="73"/>
      <c r="D54" s="73"/>
      <c r="E54" s="73"/>
      <c r="F54" s="73"/>
      <c r="G54" s="73"/>
      <c r="H54" s="73"/>
      <c r="I54" s="73"/>
      <c r="J54" s="73"/>
    </row>
    <row r="55" spans="1:10" x14ac:dyDescent="0.25">
      <c r="B55" s="74" t="s">
        <v>44</v>
      </c>
      <c r="C55" s="74"/>
      <c r="D55" s="74"/>
      <c r="E55" s="74"/>
      <c r="F55" s="74"/>
      <c r="G55" s="74"/>
      <c r="H55" s="74"/>
      <c r="I55" s="74"/>
      <c r="J55" s="74"/>
    </row>
  </sheetData>
  <mergeCells count="37">
    <mergeCell ref="B55:J55"/>
    <mergeCell ref="B39:D39"/>
    <mergeCell ref="B40:D40"/>
    <mergeCell ref="B41:D41"/>
    <mergeCell ref="J46:J47"/>
    <mergeCell ref="H47:I47"/>
    <mergeCell ref="B52:J54"/>
    <mergeCell ref="B32:D32"/>
    <mergeCell ref="B33:D33"/>
    <mergeCell ref="B34:D34"/>
    <mergeCell ref="B35:D35"/>
    <mergeCell ref="B37:D37"/>
    <mergeCell ref="B38:D38"/>
    <mergeCell ref="B25:D27"/>
    <mergeCell ref="E25:I25"/>
    <mergeCell ref="J25:J26"/>
    <mergeCell ref="B29:D29"/>
    <mergeCell ref="B30:D30"/>
    <mergeCell ref="B31:D31"/>
    <mergeCell ref="B17:D17"/>
    <mergeCell ref="B18:D18"/>
    <mergeCell ref="B19:D19"/>
    <mergeCell ref="B20:D20"/>
    <mergeCell ref="J22:J23"/>
    <mergeCell ref="H23:I23"/>
    <mergeCell ref="B11:D11"/>
    <mergeCell ref="B12:D12"/>
    <mergeCell ref="B13:D13"/>
    <mergeCell ref="B14:D14"/>
    <mergeCell ref="B15:D15"/>
    <mergeCell ref="B16:D16"/>
    <mergeCell ref="B1:J1"/>
    <mergeCell ref="D2:J2"/>
    <mergeCell ref="B3:J3"/>
    <mergeCell ref="B7:D9"/>
    <mergeCell ref="E7:I7"/>
    <mergeCell ref="J7:J8"/>
  </mergeCells>
  <printOptions horizontalCentered="1"/>
  <pageMargins left="0.31496062992125984" right="0.31496062992125984" top="0.55118110236220474" bottom="0.35433070866141736" header="0.31496062992125984" footer="0.31496062992125984"/>
  <pageSetup scale="60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2019-10-29T17:55:44Z</cp:lastPrinted>
  <dcterms:created xsi:type="dcterms:W3CDTF">2019-10-29T17:52:58Z</dcterms:created>
  <dcterms:modified xsi:type="dcterms:W3CDTF">2019-10-29T17:56:09Z</dcterms:modified>
</cp:coreProperties>
</file>